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93A93884-7282-4061-B120-FB22183BAD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<sst xmlns="http://schemas.openxmlformats.org/spreadsheetml/2006/main" count="67" uniqueCount="25">
  <si>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</si>
  <si>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</si>
  <si>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</si>
  <si>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</si>
  <si>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</si>
  <si>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</si>
  <si>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</si>
  <si>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</si>
  <si>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</si>
  <si>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</si>
  <si>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</si>
  <si>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</si>
  <si>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</si>
  <si>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</si>
  <si>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Frans van de Put</t>
  </si>
  <si>
    <t>Ad Embregts</t>
  </si>
  <si>
    <t>John van der Riet</t>
  </si>
  <si>
    <t>Cees Schellekens</t>
  </si>
  <si>
    <t>Wim Timmermans</t>
  </si>
  <si>
    <t>Peter den Hartog</t>
  </si>
  <si>
    <t>Jan Jansen</t>
  </si>
  <si>
    <t>Ad van der Wee</t>
  </si>
  <si>
    <t>Jaap Geurts</t>
  </si>
  <si>
    <t>Cees Krijnen</t>
  </si>
  <si>
    <t>Hans Heijmans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</si>
</sst>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46020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99</v>
      </c>
      <c r="C5" s="10" t="s">
        <v>18</v>
      </c>
      <c r="D5" s="11">
        <v>21</v>
      </c>
      <c r="E5" s="11">
        <v>13</v>
      </c>
      <c r="F5" s="11">
        <v>7</v>
      </c>
      <c r="G5" s="12">
        <v>21</v>
      </c>
      <c r="H5" s="12">
        <v>13</v>
      </c>
      <c r="I5" s="12">
        <v>7</v>
      </c>
      <c r="J5" s="29">
        <v>30</v>
      </c>
      <c r="K5" s="13">
        <f>IF($J5&gt;0,G5/$J5,0)</f>
        <v>0.7</v>
      </c>
      <c r="L5" s="13">
        <f>IF($J5&gt;0,H5/$J5,0)</f>
        <v>0.43333333333333335</v>
      </c>
      <c r="M5" s="13">
        <f>IF($J5&gt;0,I5/$J5,0)</f>
        <v>0.23333333333333334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23</v>
      </c>
      <c r="D6" s="16">
        <v>13</v>
      </c>
      <c r="E6" s="16">
        <v>8</v>
      </c>
      <c r="F6" s="16">
        <v>4</v>
      </c>
      <c r="G6" s="17">
        <v>11</v>
      </c>
      <c r="H6" s="17">
        <v>8</v>
      </c>
      <c r="I6" s="17">
        <v>4</v>
      </c>
      <c r="J6" s="30"/>
      <c r="K6" s="18">
        <f>IF($J5&gt;0,G6/$J5,0)</f>
        <v>0.36666666666666664</v>
      </c>
      <c r="L6" s="18">
        <f>IF($J5&gt;0,H6/$J5,0)</f>
        <v>0.26666666666666666</v>
      </c>
      <c r="M6" s="18">
        <f>IF($J5&gt;0,I6/$J5,0)</f>
        <v>0.13333333333333333</v>
      </c>
      <c r="N6" s="18">
        <f>IF($J5&gt;0,G6/D6*10+H6/E6*10+I6/F6*10,0)</f>
        <v>28.46153846153846</v>
      </c>
      <c r="O6" s="14"/>
    </row>
    <row r="7" spans="1:34" ht="24.75" customHeight="1" x14ac:dyDescent="0.25">
      <c r="A7" s="25">
        <v>2</v>
      </c>
      <c r="B7" s="27">
        <v>157</v>
      </c>
      <c r="C7" s="10" t="s">
        <v>20</v>
      </c>
      <c r="D7" s="11">
        <v>28</v>
      </c>
      <c r="E7" s="11">
        <v>18</v>
      </c>
      <c r="F7" s="11">
        <v>10</v>
      </c>
      <c r="G7" s="12">
        <v>28</v>
      </c>
      <c r="H7" s="12">
        <v>18</v>
      </c>
      <c r="I7" s="12">
        <v>9</v>
      </c>
      <c r="J7" s="29">
        <v>36</v>
      </c>
      <c r="K7" s="13">
        <f>IF($J7&gt;0,G7/$J7,0)</f>
        <v>0.77777777777777779</v>
      </c>
      <c r="L7" s="13">
        <f>IF($J7&gt;0,H7/$J7,0)</f>
        <v>0.5</v>
      </c>
      <c r="M7" s="13">
        <f>IF($J7&gt;0,I7/$J7,0)</f>
        <v>0.25</v>
      </c>
      <c r="N7" s="13">
        <f>IF($J7&gt;0,G7/D7*10+H7/E7*10+I7/F7*10,0)</f>
        <v>29</v>
      </c>
      <c r="O7" s="14"/>
    </row>
    <row r="8" spans="1:34" ht="24.75" customHeight="1" x14ac:dyDescent="0.25">
      <c r="A8" s="26"/>
      <c r="B8" s="28"/>
      <c r="C8" s="15" t="s">
        <v>18</v>
      </c>
      <c r="D8" s="16">
        <v>21</v>
      </c>
      <c r="E8" s="16">
        <v>13</v>
      </c>
      <c r="F8" s="16">
        <v>7</v>
      </c>
      <c r="G8" s="17">
        <v>21</v>
      </c>
      <c r="H8" s="17">
        <v>13</v>
      </c>
      <c r="I8" s="17">
        <v>7</v>
      </c>
      <c r="J8" s="30"/>
      <c r="K8" s="18">
        <f>IF($J7&gt;0,G8/$J7,0)</f>
        <v>0.58333333333333337</v>
      </c>
      <c r="L8" s="18">
        <f>IF($J7&gt;0,H8/$J7,0)</f>
        <v>0.3611111111111111</v>
      </c>
      <c r="M8" s="18">
        <f>IF($J7&gt;0,I8/$J7,0)</f>
        <v>0.19444444444444445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171</v>
      </c>
      <c r="C9" s="10" t="s">
        <v>23</v>
      </c>
      <c r="D9" s="11">
        <v>13</v>
      </c>
      <c r="E9" s="11">
        <v>8</v>
      </c>
      <c r="F9" s="11">
        <v>4</v>
      </c>
      <c r="G9" s="12">
        <v>13</v>
      </c>
      <c r="H9" s="12">
        <v>8</v>
      </c>
      <c r="I9" s="12">
        <v>2</v>
      </c>
      <c r="J9" s="29">
        <v>38</v>
      </c>
      <c r="K9" s="13">
        <f>IF($J9&gt;0,G9/$J9,0)</f>
        <v>0.34210526315789475</v>
      </c>
      <c r="L9" s="13">
        <f>IF($J9&gt;0,H9/$J9,0)</f>
        <v>0.21052631578947367</v>
      </c>
      <c r="M9" s="13">
        <f>IF($J9&gt;0,I9/$J9,0)</f>
        <v>5.2631578947368418E-2</v>
      </c>
      <c r="N9" s="13">
        <f>IF($J9&gt;0,G9/D9*10+H9/E9*10+I9/F9*10,0)</f>
        <v>25</v>
      </c>
      <c r="O9" s="14"/>
    </row>
    <row r="10" spans="1:34" ht="24.75" customHeight="1" x14ac:dyDescent="0.25">
      <c r="A10" s="26"/>
      <c r="B10" s="28"/>
      <c r="C10" s="15" t="s">
        <v>21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4</v>
      </c>
      <c r="J10" s="30"/>
      <c r="K10" s="18">
        <f>IF($J9&gt;0,G10/$J9,0)</f>
        <v>0.31578947368421051</v>
      </c>
      <c r="L10" s="18">
        <f>IF($J9&gt;0,H10/$J9,0)</f>
        <v>0.21052631578947367</v>
      </c>
      <c r="M10" s="18">
        <f>IF($J9&gt;0,I10/$J9,0)</f>
        <v>0.10526315789473684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213</v>
      </c>
      <c r="C11" s="10" t="s">
        <v>24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29">
        <v>34</v>
      </c>
      <c r="K11" s="13">
        <f>IF($J11&gt;0,G11/$J11,0)</f>
        <v>0.38235294117647056</v>
      </c>
      <c r="L11" s="13">
        <f>IF($J11&gt;0,H11/$J11,0)</f>
        <v>0.23529411764705882</v>
      </c>
      <c r="M11" s="13">
        <f>IF($J11&gt;0,I11/$J11,0)</f>
        <v>0.11764705882352941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15</v>
      </c>
      <c r="D12" s="16">
        <v>12</v>
      </c>
      <c r="E12" s="16">
        <v>8</v>
      </c>
      <c r="F12" s="16">
        <v>4</v>
      </c>
      <c r="G12" s="17">
        <v>7</v>
      </c>
      <c r="H12" s="17">
        <v>8</v>
      </c>
      <c r="I12" s="17">
        <v>3</v>
      </c>
      <c r="J12" s="30"/>
      <c r="K12" s="18">
        <f>IF($J11&gt;0,G12/$J11,0)</f>
        <v>0.20588235294117646</v>
      </c>
      <c r="L12" s="18">
        <f>IF($J11&gt;0,H12/$J11,0)</f>
        <v>0.23529411764705882</v>
      </c>
      <c r="M12" s="18">
        <f>IF($J11&gt;0,I12/$J11,0)</f>
        <v>8.8235294117647065E-2</v>
      </c>
      <c r="N12" s="18">
        <f>IF($J11&gt;0,G12/D12*10+H12/E12*10+I12/F12*10,0)</f>
        <v>23.333333333333336</v>
      </c>
      <c r="O12" s="14"/>
    </row>
    <row r="13" spans="1:34" ht="24.75" customHeight="1" x14ac:dyDescent="0.25">
      <c r="A13" s="25">
        <v>5</v>
      </c>
      <c r="B13" s="27">
        <v>241</v>
      </c>
      <c r="C13" s="10" t="s">
        <v>21</v>
      </c>
      <c r="D13" s="11">
        <v>12</v>
      </c>
      <c r="E13" s="11">
        <v>8</v>
      </c>
      <c r="F13" s="11">
        <v>4</v>
      </c>
      <c r="G13" s="12">
        <v>5</v>
      </c>
      <c r="H13" s="12">
        <v>4</v>
      </c>
      <c r="I13" s="12">
        <v>1</v>
      </c>
      <c r="J13" s="29">
        <v>20</v>
      </c>
      <c r="K13" s="13">
        <f>IF($J13&gt;0,G13/$J13,0)</f>
        <v>0.25</v>
      </c>
      <c r="L13" s="13">
        <f>IF($J13&gt;0,H13/$J13,0)</f>
        <v>0.2</v>
      </c>
      <c r="M13" s="13">
        <f>IF($J13&gt;0,I13/$J13,0)</f>
        <v>0.05</v>
      </c>
      <c r="N13" s="13">
        <f>IF($J13&gt;0,G13/D13*10+H13/E13*10+I13/F13*10,0)</f>
        <v>11.666666666666668</v>
      </c>
      <c r="O13" s="14"/>
    </row>
    <row r="14" spans="1:34" ht="24.75" customHeight="1" x14ac:dyDescent="0.25">
      <c r="A14" s="26"/>
      <c r="B14" s="28"/>
      <c r="C14" s="15" t="s">
        <v>24</v>
      </c>
      <c r="D14" s="16">
        <v>13</v>
      </c>
      <c r="E14" s="16">
        <v>8</v>
      </c>
      <c r="F14" s="16">
        <v>4</v>
      </c>
      <c r="G14" s="17">
        <v>13</v>
      </c>
      <c r="H14" s="17">
        <v>8</v>
      </c>
      <c r="I14" s="17">
        <v>4</v>
      </c>
      <c r="J14" s="30"/>
      <c r="K14" s="18">
        <f>IF($J13&gt;0,G14/$J13,0)</f>
        <v>0.65</v>
      </c>
      <c r="L14" s="18">
        <f>IF($J13&gt;0,H14/$J13,0)</f>
        <v>0.4</v>
      </c>
      <c r="M14" s="18">
        <f>IF($J13&gt;0,I14/$J13,0)</f>
        <v>0.2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248</v>
      </c>
      <c r="C15" s="10" t="s">
        <v>17</v>
      </c>
      <c r="D15" s="11">
        <v>12</v>
      </c>
      <c r="E15" s="11">
        <v>8</v>
      </c>
      <c r="F15" s="11">
        <v>4</v>
      </c>
      <c r="G15" s="12">
        <v>4</v>
      </c>
      <c r="H15" s="12">
        <v>4</v>
      </c>
      <c r="I15" s="12">
        <v>2</v>
      </c>
      <c r="J15" s="29">
        <v>24</v>
      </c>
      <c r="K15" s="13">
        <f>IF($J15&gt;0,G15/$J15,0)</f>
        <v>0.16666666666666666</v>
      </c>
      <c r="L15" s="13">
        <f>IF($J15&gt;0,H15/$J15,0)</f>
        <v>0.16666666666666666</v>
      </c>
      <c r="M15" s="13">
        <f>IF($J15&gt;0,I15/$J15,0)</f>
        <v>8.3333333333333329E-2</v>
      </c>
      <c r="N15" s="13">
        <f>IF($J15&gt;0,G15/D15*10+H15/E15*10+I15/F15*10,0)</f>
        <v>13.333333333333332</v>
      </c>
      <c r="O15" s="14"/>
    </row>
    <row r="16" spans="1:34" ht="24.75" customHeight="1" x14ac:dyDescent="0.25">
      <c r="A16" s="26"/>
      <c r="B16" s="28"/>
      <c r="C16" s="15" t="s">
        <v>14</v>
      </c>
      <c r="D16" s="16">
        <v>22</v>
      </c>
      <c r="E16" s="16">
        <v>14</v>
      </c>
      <c r="F16" s="16">
        <v>7</v>
      </c>
      <c r="G16" s="17">
        <v>22</v>
      </c>
      <c r="H16" s="17">
        <v>14</v>
      </c>
      <c r="I16" s="17">
        <v>7</v>
      </c>
      <c r="J16" s="30"/>
      <c r="K16" s="18">
        <f>IF($J15&gt;0,G16/$J15,0)</f>
        <v>0.91666666666666663</v>
      </c>
      <c r="L16" s="18">
        <f>IF($J15&gt;0,H16/$J15,0)</f>
        <v>0.58333333333333337</v>
      </c>
      <c r="M16" s="18">
        <f>IF($J15&gt;0,I16/$J15,0)</f>
        <v>0.29166666666666669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250</v>
      </c>
      <c r="C17" s="10" t="s">
        <v>19</v>
      </c>
      <c r="D17" s="11">
        <v>16</v>
      </c>
      <c r="E17" s="11">
        <v>10</v>
      </c>
      <c r="F17" s="11">
        <v>5</v>
      </c>
      <c r="G17" s="12">
        <v>11</v>
      </c>
      <c r="H17" s="12">
        <v>7</v>
      </c>
      <c r="I17" s="12">
        <v>4</v>
      </c>
      <c r="J17" s="29">
        <v>24</v>
      </c>
      <c r="K17" s="13">
        <f>IF($J17&gt;0,G17/$J17,0)</f>
        <v>0.45833333333333331</v>
      </c>
      <c r="L17" s="13">
        <f>IF($J17&gt;0,H17/$J17,0)</f>
        <v>0.29166666666666669</v>
      </c>
      <c r="M17" s="13">
        <f>IF($J17&gt;0,I17/$J17,0)</f>
        <v>0.16666666666666666</v>
      </c>
      <c r="N17" s="13">
        <f>IF($J17&gt;0,G17/D17*10+H17/E17*10+I17/F17*10,0)</f>
        <v>21.875</v>
      </c>
      <c r="O17" s="14"/>
    </row>
    <row r="18" spans="1:15" ht="24.75" customHeight="1" x14ac:dyDescent="0.25">
      <c r="A18" s="26"/>
      <c r="B18" s="28"/>
      <c r="C18" s="15" t="s">
        <v>22</v>
      </c>
      <c r="D18" s="16">
        <v>14</v>
      </c>
      <c r="E18" s="16">
        <v>9</v>
      </c>
      <c r="F18" s="16">
        <v>4</v>
      </c>
      <c r="G18" s="17">
        <v>14</v>
      </c>
      <c r="H18" s="17">
        <v>9</v>
      </c>
      <c r="I18" s="17">
        <v>4</v>
      </c>
      <c r="J18" s="30"/>
      <c r="K18" s="18">
        <f>IF($J17&gt;0,G18/$J17,0)</f>
        <v>0.58333333333333337</v>
      </c>
      <c r="L18" s="18">
        <f>IF($J17&gt;0,H18/$J17,0)</f>
        <v>0.375</v>
      </c>
      <c r="M18" s="18">
        <f>IF($J17&gt;0,I18/$J17,0)</f>
        <v>0.16666666666666666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374</v>
      </c>
      <c r="C19" s="10" t="s">
        <v>16</v>
      </c>
      <c r="D19" s="11">
        <v>15</v>
      </c>
      <c r="E19" s="11">
        <v>9</v>
      </c>
      <c r="F19" s="11">
        <v>5</v>
      </c>
      <c r="G19" s="12">
        <v>15</v>
      </c>
      <c r="H19" s="12">
        <v>9</v>
      </c>
      <c r="I19" s="12">
        <v>5</v>
      </c>
      <c r="J19" s="29">
        <v>22</v>
      </c>
      <c r="K19" s="13">
        <f>IF($J19&gt;0,G19/$J19,0)</f>
        <v>0.68181818181818177</v>
      </c>
      <c r="L19" s="13">
        <f>IF($J19&gt;0,H19/$J19,0)</f>
        <v>0.40909090909090912</v>
      </c>
      <c r="M19" s="13">
        <f>IF($J19&gt;0,I19/$J19,0)</f>
        <v>0.22727272727272727</v>
      </c>
      <c r="N19" s="13">
        <f>IF($J19&gt;0,G19/D19*10+H19/E19*10+I19/F19*10,0)</f>
        <v>30</v>
      </c>
      <c r="O19" s="14"/>
    </row>
    <row r="20" spans="1:15" ht="24.75" customHeight="1" x14ac:dyDescent="0.25">
      <c r="A20" s="26"/>
      <c r="B20" s="28"/>
      <c r="C20" s="15" t="s">
        <v>19</v>
      </c>
      <c r="D20" s="16">
        <v>16</v>
      </c>
      <c r="E20" s="16">
        <v>10</v>
      </c>
      <c r="F20" s="16">
        <v>5</v>
      </c>
      <c r="G20" s="17">
        <v>8</v>
      </c>
      <c r="H20" s="17">
        <v>10</v>
      </c>
      <c r="I20" s="17">
        <v>5</v>
      </c>
      <c r="J20" s="30"/>
      <c r="K20" s="18">
        <f>IF($J19&gt;0,G20/$J19,0)</f>
        <v>0.36363636363636365</v>
      </c>
      <c r="L20" s="18">
        <f>IF($J19&gt;0,H20/$J19,0)</f>
        <v>0.45454545454545453</v>
      </c>
      <c r="M20" s="18">
        <f>IF($J19&gt;0,I20/$J19,0)</f>
        <v>0.22727272727272727</v>
      </c>
      <c r="N20" s="18">
        <f>IF($J19&gt;0,G20/D20*10+H20/E20*10+I20/F20*10,0)</f>
        <v>25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2025-12-29T16:41:02Z</dcterms:modified>
</cp:coreProperties>
</file>